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nsol Income Statement" sheetId="1" r:id="rId1"/>
  </sheets>
  <externalReferences>
    <externalReference r:id="rId4"/>
  </externalReferences>
  <definedNames>
    <definedName name="_xlnm.Print_Area" localSheetId="0">'Consol Income Statement'!$A$1:$K$75</definedName>
    <definedName name="_xlnm.Print_Titles" localSheetId="0">'Consol Income Statement'!$11:$17</definedName>
  </definedNames>
  <calcPr fullCalcOnLoad="1"/>
</workbook>
</file>

<file path=xl/sharedStrings.xml><?xml version="1.0" encoding="utf-8"?>
<sst xmlns="http://schemas.openxmlformats.org/spreadsheetml/2006/main" count="86" uniqueCount="64">
  <si>
    <t>QUARTERLY REPORT</t>
  </si>
  <si>
    <t>Quarterly report on consolidated results for the financial quarter ended 29/2/2000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</si>
  <si>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</si>
  <si>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</si>
  <si>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</si>
  <si>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</si>
  <si>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</si>
  <si>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</si>
  <si>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</si>
  <si>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</si>
  <si>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</si>
  <si>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</si>
  <si>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</si>
  <si>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RM'OOO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</si>
  <si>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</si>
  <si>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</si>
  <si>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</si>
  <si>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</si>
  <si>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</si>
  <si>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</si>
  <si>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profit/(loss) before interest</t>
  </si>
  <si>
    <t>on borrowings, depreciation and</t>
  </si>
  <si>
    <t>amortisation, exceptional items,</t>
  </si>
  <si>
    <t>income tax, minority interest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</si>
  <si>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</si>
  <si>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</si>
  <si>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</si>
  <si>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</si>
  <si>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</si>
  <si>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</si>
  <si>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</si>
  <si>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amortisation, exceptional items but</t>
  </si>
  <si>
    <t>before income tax, minority interest and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</si>
  <si>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</si>
  <si>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</si>
  <si>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</si>
  <si>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</si>
  <si>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</si>
  <si>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</si>
  <si>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</si>
  <si>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</si>
  <si>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</si>
  <si>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</si>
  <si>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</si>
  <si>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</si>
  <si>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</si>
  <si>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</si>
  <si>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</si>
  <si>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</si>
  <si>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</si>
  <si>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</si>
  <si>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</si>
  <si>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</si>
  <si>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</si>
  <si>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</si>
  <si>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</si>
  <si>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</si>
  <si>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Earnings/(Loss) per share based on 2(j) above after</t>
  </si>
  <si>
    <t>deducting any provision for preference</t>
  </si>
  <si>
    <t>dividends, if any :-</t>
  </si>
  <si>
    <t>Basic (based on</t>
  </si>
  <si>
    <t>ordinary share) (sen)</t>
  </si>
  <si>
    <t>Fully diluted (based on</t>
  </si>
  <si>
    <r>
      <t xml:space="preserve">TRANSOCEAN HOLDINGS BHD </t>
    </r>
    <r>
      <rPr>
        <b/>
        <sz val="8"/>
        <rFont val="Arial"/>
        <family val="2"/>
      </rPr>
      <t>(36747-U)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</si>
</sst>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 &quot;#,##0_);\(&quot;RM &quot;#,##0\)"/>
    <numFmt numFmtId="165" formatCode="&quot;RM &quot;#,##0_);[Red]\(&quot;RM &quot;#,##0\)"/>
    <numFmt numFmtId="166" formatCode="&quot;RM &quot;#,##0.00_);\(&quot;RM &quot;#,##0.00\)"/>
    <numFmt numFmtId="167" formatCode="&quot;RM &quot;#,##0.00_);[Red]\(&quot;RM &quot;#,##0.00\)"/>
    <numFmt numFmtId="168" formatCode="_(&quot;RM &quot;* #,##0_);_(&quot;RM &quot;* \(#,##0\);_(&quot;RM &quot;* &quot;-&quot;_);_(@_)"/>
    <numFmt numFmtId="169" formatCode="_(&quot;RM &quot;* #,##0.00_);_(&quot;RM &quot;* \(#,##0.00\);_(&quot;RM 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.0_);[Red]\(0.0\)"/>
    <numFmt numFmtId="174" formatCode="0_);[Red]\(0\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00"/>
    <numFmt numFmtId="182" formatCode="#,##0.0"/>
  </numFmts>
  <fonts count="5">
    <font>
      <sz val="10"/>
      <name val="Arial"/>
      <family val="0"/>
    </font>
    <font>
      <u val="single"/>
      <sz val="7.5"/>
      <color indexed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238125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38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p%20Consol%20Q3%202000%20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esults"/>
      <sheetName val="Consol Income Statement"/>
      <sheetName val="Consol BS"/>
      <sheetName val="Notes"/>
      <sheetName val="GRP BS"/>
      <sheetName val="GRP P&amp;L"/>
      <sheetName val="Q3 P&amp;L"/>
      <sheetName val="Consol Adj"/>
      <sheetName val="Workings"/>
      <sheetName val="1999 Q3 P&amp;L"/>
      <sheetName val="1999 Q3 YTD P&amp;L"/>
      <sheetName val="Sheet1"/>
    </sheetNames>
    <sheetDataSet>
      <sheetData sheetId="5">
        <row r="5">
          <cell r="W5">
            <v>46221024</v>
          </cell>
        </row>
        <row r="12">
          <cell r="W12">
            <v>1806832</v>
          </cell>
        </row>
        <row r="13">
          <cell r="W13">
            <v>1440623.5</v>
          </cell>
        </row>
        <row r="17">
          <cell r="W17">
            <v>118954</v>
          </cell>
        </row>
        <row r="19">
          <cell r="W19">
            <v>2125378.5</v>
          </cell>
        </row>
        <row r="21">
          <cell r="W21">
            <v>0</v>
          </cell>
        </row>
        <row r="25">
          <cell r="W25">
            <v>-668000</v>
          </cell>
        </row>
        <row r="29">
          <cell r="W29">
            <v>38016.65</v>
          </cell>
        </row>
        <row r="31">
          <cell r="W31">
            <v>1495395.15</v>
          </cell>
        </row>
      </sheetData>
      <sheetData sheetId="6">
        <row r="6">
          <cell r="W6">
            <v>13552231</v>
          </cell>
        </row>
        <row r="13">
          <cell r="W13">
            <v>576366</v>
          </cell>
        </row>
        <row r="14">
          <cell r="W14">
            <v>447965.35</v>
          </cell>
        </row>
        <row r="18">
          <cell r="W18">
            <v>39745</v>
          </cell>
        </row>
        <row r="20">
          <cell r="W20">
            <v>66754.6499999999</v>
          </cell>
        </row>
        <row r="22">
          <cell r="W22">
            <v>0</v>
          </cell>
        </row>
        <row r="26">
          <cell r="W26">
            <v>-14000</v>
          </cell>
        </row>
        <row r="30">
          <cell r="W30">
            <v>-20697.6</v>
          </cell>
        </row>
      </sheetData>
      <sheetData sheetId="9">
        <row r="6">
          <cell r="W6">
            <v>12344651</v>
          </cell>
        </row>
        <row r="10">
          <cell r="W10">
            <v>3782233</v>
          </cell>
        </row>
        <row r="13">
          <cell r="W13">
            <v>558261</v>
          </cell>
        </row>
        <row r="14">
          <cell r="W14">
            <v>657982</v>
          </cell>
        </row>
        <row r="16">
          <cell r="W16">
            <v>2688313</v>
          </cell>
        </row>
        <row r="18">
          <cell r="W18">
            <v>5444</v>
          </cell>
        </row>
        <row r="30">
          <cell r="W30">
            <v>43376.344999999994</v>
          </cell>
        </row>
      </sheetData>
      <sheetData sheetId="10">
        <row r="6">
          <cell r="W6">
            <v>38466992</v>
          </cell>
        </row>
        <row r="10">
          <cell r="W10">
            <v>11831974</v>
          </cell>
        </row>
        <row r="13">
          <cell r="W13">
            <v>1940831</v>
          </cell>
        </row>
        <row r="14">
          <cell r="W14">
            <v>2008551</v>
          </cell>
        </row>
        <row r="16">
          <cell r="W16">
            <v>7922419</v>
          </cell>
        </row>
        <row r="18">
          <cell r="W18">
            <v>161744</v>
          </cell>
        </row>
        <row r="30">
          <cell r="W30">
            <v>99421.85250000001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tabSelected="1" zoomScale="75" zoomScaleNormal="75" workbookViewId="0" topLeftCell="A1">
      <selection activeCell="H4" sqref="H4"/>
    </sheetView>
  </sheetViews>
  <sheetFormatPr defaultColWidth="9.140625" defaultRowHeight="12.75"/>
  <cols>
    <col min="1" max="2" width="4.57421875" style="0" customWidth="1"/>
    <col min="3" max="3" width="3.7109375" style="0" customWidth="1"/>
    <col min="5" max="5" width="11.00390625" style="0" customWidth="1"/>
    <col min="6" max="6" width="14.28125" style="0" customWidth="1"/>
    <col min="7" max="7" width="15.57421875" style="0" customWidth="1"/>
    <col min="8" max="8" width="18.00390625" style="0" customWidth="1"/>
    <col min="9" max="9" width="2.00390625" style="0" customWidth="1"/>
    <col min="10" max="10" width="15.57421875" style="0" customWidth="1"/>
    <col min="11" max="11" width="18.00390625" style="0" customWidth="1"/>
    <col min="13" max="13" width="9.7109375" style="0" bestFit="1" customWidth="1"/>
  </cols>
  <sheetData>
    <row r="1" ht="15.75">
      <c r="A1" s="1" t="s">
        <v>63</v>
      </c>
    </row>
    <row r="2" ht="15.75">
      <c r="A2" s="1"/>
    </row>
    <row r="3" ht="15.75">
      <c r="A3" s="1"/>
    </row>
    <row r="4" ht="15.75">
      <c r="A4" s="1"/>
    </row>
    <row r="5" ht="15.75">
      <c r="A5" s="1" t="s">
        <v>0</v>
      </c>
    </row>
    <row r="7" ht="12.75">
      <c r="A7" t="s">
        <v>1</v>
      </c>
    </row>
    <row r="8" ht="12.75">
      <c r="A8" t="s">
        <v>2</v>
      </c>
    </row>
    <row r="10" ht="12.75">
      <c r="A10" s="2" t="s">
        <v>3</v>
      </c>
    </row>
    <row r="11" spans="7:11" ht="12.75">
      <c r="G11" s="12" t="s">
        <v>4</v>
      </c>
      <c r="H11" s="12"/>
      <c r="I11" s="3"/>
      <c r="J11" s="12" t="s">
        <v>5</v>
      </c>
      <c r="K11" s="12"/>
    </row>
    <row r="12" spans="7:11" ht="12.75">
      <c r="G12" s="3" t="s">
        <v>6</v>
      </c>
      <c r="H12" s="3" t="s">
        <v>7</v>
      </c>
      <c r="I12" s="3"/>
      <c r="J12" s="3" t="s">
        <v>6</v>
      </c>
      <c r="K12" s="3" t="s">
        <v>7</v>
      </c>
    </row>
    <row r="13" spans="7:11" ht="12.75">
      <c r="G13" s="3" t="s">
        <v>8</v>
      </c>
      <c r="H13" s="3" t="s">
        <v>9</v>
      </c>
      <c r="I13" s="3"/>
      <c r="J13" s="3" t="s">
        <v>8</v>
      </c>
      <c r="K13" s="3" t="s">
        <v>9</v>
      </c>
    </row>
    <row r="14" spans="7:11" ht="12.75">
      <c r="G14" s="3" t="s">
        <v>10</v>
      </c>
      <c r="H14" s="3" t="s">
        <v>10</v>
      </c>
      <c r="I14" s="3"/>
      <c r="J14" s="3" t="s">
        <v>11</v>
      </c>
      <c r="K14" s="3" t="s">
        <v>12</v>
      </c>
    </row>
    <row r="15" spans="7:11" ht="12.75">
      <c r="G15" s="4">
        <v>36585</v>
      </c>
      <c r="H15" s="4">
        <v>36219</v>
      </c>
      <c r="I15" s="4"/>
      <c r="J15" s="4">
        <f>G15</f>
        <v>36585</v>
      </c>
      <c r="K15" s="4">
        <f>H15</f>
        <v>36219</v>
      </c>
    </row>
    <row r="16" spans="7:11" ht="12.75">
      <c r="G16" s="3" t="s">
        <v>13</v>
      </c>
      <c r="H16" s="3" t="s">
        <v>13</v>
      </c>
      <c r="I16" s="3"/>
      <c r="J16" s="3" t="s">
        <v>13</v>
      </c>
      <c r="K16" s="3" t="s">
        <v>13</v>
      </c>
    </row>
    <row r="18" spans="1:11" ht="12.75">
      <c r="A18">
        <v>1</v>
      </c>
      <c r="B18" t="s">
        <v>14</v>
      </c>
      <c r="C18" t="s">
        <v>15</v>
      </c>
      <c r="G18" s="5">
        <f>'[1]Q3 P&amp;L'!W6/1000</f>
        <v>13552.231</v>
      </c>
      <c r="H18" s="6">
        <f>'[1]1999 Q3 P&amp;L'!W6/1000</f>
        <v>12344.651</v>
      </c>
      <c r="I18" s="5"/>
      <c r="J18" s="5">
        <f>'[1]GRP P&amp;L'!W5/1000</f>
        <v>46221.024</v>
      </c>
      <c r="K18" s="5">
        <f>'[1]1999 Q3 YTD P&amp;L'!W6/1000</f>
        <v>38466.992</v>
      </c>
    </row>
    <row r="19" spans="7:11" ht="12.75">
      <c r="G19" s="5"/>
      <c r="H19" s="5"/>
      <c r="I19" s="5"/>
      <c r="J19" s="5"/>
      <c r="K19" s="5"/>
    </row>
    <row r="20" spans="2:11" ht="12.75">
      <c r="B20" t="s">
        <v>16</v>
      </c>
      <c r="C20" t="s">
        <v>17</v>
      </c>
      <c r="G20" s="5">
        <v>0</v>
      </c>
      <c r="H20" s="6">
        <v>0</v>
      </c>
      <c r="I20" s="5"/>
      <c r="J20" s="5">
        <f>G20</f>
        <v>0</v>
      </c>
      <c r="K20" s="7">
        <v>0</v>
      </c>
    </row>
    <row r="21" spans="7:11" ht="12.75">
      <c r="G21" s="5"/>
      <c r="H21" s="5"/>
      <c r="I21" s="5"/>
      <c r="J21" s="5"/>
      <c r="K21" s="5"/>
    </row>
    <row r="22" spans="2:11" ht="12.75">
      <c r="B22" s="8" t="s">
        <v>18</v>
      </c>
      <c r="C22" t="s">
        <v>19</v>
      </c>
      <c r="G22" s="5">
        <f>'[1]Q3 P&amp;L'!W18/1000</f>
        <v>39.745</v>
      </c>
      <c r="H22" s="6">
        <f>'[1]1999 Q3 P&amp;L'!W18/1000</f>
        <v>5.444</v>
      </c>
      <c r="I22" s="5"/>
      <c r="J22" s="5">
        <f>'[1]GRP P&amp;L'!W17/1000</f>
        <v>118.954</v>
      </c>
      <c r="K22" s="5">
        <f>'[1]1999 Q3 YTD P&amp;L'!W18/1000</f>
        <v>161.744</v>
      </c>
    </row>
    <row r="23" spans="7:11" ht="12.75">
      <c r="G23" s="5"/>
      <c r="H23" s="6"/>
      <c r="I23" s="5"/>
      <c r="J23" s="5"/>
      <c r="K23" s="5"/>
    </row>
    <row r="24" spans="1:11" ht="12.75">
      <c r="A24">
        <v>2</v>
      </c>
      <c r="B24" t="s">
        <v>14</v>
      </c>
      <c r="C24" t="s">
        <v>20</v>
      </c>
      <c r="G24" s="5">
        <f>('[1]Q3 P&amp;L'!W20-'[1]Q3 P&amp;L'!W18+'[1]Q3 P&amp;L'!W14+'[1]Q3 P&amp;L'!W13)/1000</f>
        <v>1051.341</v>
      </c>
      <c r="H24" s="6">
        <f>('[1]1999 Q3 P&amp;L'!W10-'[1]1999 Q3 P&amp;L'!W16)/1000</f>
        <v>1093.92</v>
      </c>
      <c r="I24" s="5"/>
      <c r="J24" s="5">
        <f>('[1]GRP P&amp;L'!W19-'[1]GRP P&amp;L'!W17+'[1]GRP P&amp;L'!W12+'[1]GRP P&amp;L'!W13)/1000</f>
        <v>5253.88</v>
      </c>
      <c r="K24" s="7">
        <f>('[1]1999 Q3 YTD P&amp;L'!W10-'[1]1999 Q3 YTD P&amp;L'!W16)/1000</f>
        <v>3909.555</v>
      </c>
    </row>
    <row r="25" spans="3:11" ht="12.75">
      <c r="C25" t="s">
        <v>21</v>
      </c>
      <c r="G25" s="5"/>
      <c r="H25" s="5"/>
      <c r="I25" s="5"/>
      <c r="J25" s="5"/>
      <c r="K25" s="5"/>
    </row>
    <row r="26" spans="3:11" ht="12.75">
      <c r="C26" t="s">
        <v>22</v>
      </c>
      <c r="G26" s="5"/>
      <c r="H26" s="5"/>
      <c r="I26" s="5"/>
      <c r="J26" s="5"/>
      <c r="K26" s="5"/>
    </row>
    <row r="27" spans="3:11" ht="12.75">
      <c r="C27" t="s">
        <v>23</v>
      </c>
      <c r="G27" s="5"/>
      <c r="H27" s="5"/>
      <c r="I27" s="5"/>
      <c r="J27" s="5"/>
      <c r="K27" s="5"/>
    </row>
    <row r="28" spans="3:11" ht="12.75">
      <c r="C28" t="s">
        <v>24</v>
      </c>
      <c r="G28" s="5"/>
      <c r="H28" s="5"/>
      <c r="I28" s="5"/>
      <c r="J28" s="5"/>
      <c r="K28" s="5"/>
    </row>
    <row r="29" spans="7:11" ht="12.75">
      <c r="G29" s="5"/>
      <c r="H29" s="5"/>
      <c r="I29" s="5"/>
      <c r="J29" s="5"/>
      <c r="K29" s="5"/>
    </row>
    <row r="30" spans="2:11" ht="12.75">
      <c r="B30" t="s">
        <v>16</v>
      </c>
      <c r="C30" t="s">
        <v>25</v>
      </c>
      <c r="G30" s="5">
        <f>-'[1]Q3 P&amp;L'!W13/1000</f>
        <v>-576.366</v>
      </c>
      <c r="H30" s="6">
        <f>-'[1]1999 Q3 P&amp;L'!W13/1000</f>
        <v>-558.261</v>
      </c>
      <c r="I30" s="5"/>
      <c r="J30" s="5">
        <f>-'[1]GRP P&amp;L'!W12/1000</f>
        <v>-1806.832</v>
      </c>
      <c r="K30" s="7">
        <f>-'[1]1999 Q3 YTD P&amp;L'!W13/1000</f>
        <v>-1940.831</v>
      </c>
    </row>
    <row r="31" spans="7:11" ht="12.75">
      <c r="G31" s="5"/>
      <c r="H31" s="5"/>
      <c r="I31" s="5"/>
      <c r="J31" s="5"/>
      <c r="K31" s="5"/>
    </row>
    <row r="32" spans="2:11" ht="12.75">
      <c r="B32" s="8" t="s">
        <v>18</v>
      </c>
      <c r="C32" t="s">
        <v>26</v>
      </c>
      <c r="G32" s="5">
        <f>-'[1]Q3 P&amp;L'!W14/1000</f>
        <v>-447.96535</v>
      </c>
      <c r="H32" s="6">
        <f>-'[1]1999 Q3 P&amp;L'!W14/1000</f>
        <v>-657.982</v>
      </c>
      <c r="I32" s="5"/>
      <c r="J32" s="5">
        <f>-'[1]GRP P&amp;L'!W13/1000</f>
        <v>-1440.6235</v>
      </c>
      <c r="K32" s="5">
        <f>-'[1]1999 Q3 YTD P&amp;L'!W14/1000</f>
        <v>-2008.551</v>
      </c>
    </row>
    <row r="33" spans="7:11" ht="12.75">
      <c r="G33" s="5"/>
      <c r="H33" s="5"/>
      <c r="I33" s="5"/>
      <c r="J33" s="5"/>
      <c r="K33" s="5"/>
    </row>
    <row r="34" spans="2:11" ht="12.75">
      <c r="B34" t="s">
        <v>27</v>
      </c>
      <c r="C34" t="s">
        <v>28</v>
      </c>
      <c r="G34" s="5">
        <f>-'[1]Q3 P&amp;L'!W22/1000</f>
        <v>0</v>
      </c>
      <c r="H34" s="6">
        <v>0</v>
      </c>
      <c r="I34" s="5"/>
      <c r="J34" s="5">
        <f>-'[1]GRP P&amp;L'!W21/1000</f>
        <v>0</v>
      </c>
      <c r="K34" s="5">
        <v>0</v>
      </c>
    </row>
    <row r="35" spans="7:11" ht="12.75">
      <c r="G35" s="5"/>
      <c r="H35" s="5"/>
      <c r="I35" s="5"/>
      <c r="J35" s="5"/>
      <c r="K35" s="5"/>
    </row>
    <row r="36" spans="2:12" ht="12.75">
      <c r="B36" t="s">
        <v>29</v>
      </c>
      <c r="C36" t="s">
        <v>30</v>
      </c>
      <c r="G36" s="5">
        <f>SUM(G20:G35)</f>
        <v>66.7546499999998</v>
      </c>
      <c r="H36" s="5">
        <f>SUM(H20:H35)</f>
        <v>-116.8789999999999</v>
      </c>
      <c r="I36" s="5"/>
      <c r="J36" s="5">
        <f>SUM(J20:J35)</f>
        <v>2125.3785</v>
      </c>
      <c r="K36" s="5">
        <f>SUM(K20:K35)</f>
        <v>121.91699999999992</v>
      </c>
      <c r="L36" s="9"/>
    </row>
    <row r="37" spans="3:11" ht="12.75">
      <c r="C37" t="s">
        <v>21</v>
      </c>
      <c r="G37" s="5"/>
      <c r="H37" s="5"/>
      <c r="I37" s="5"/>
      <c r="J37" s="5"/>
      <c r="K37" s="5"/>
    </row>
    <row r="38" spans="3:11" ht="12.75">
      <c r="C38" t="s">
        <v>31</v>
      </c>
      <c r="G38" s="5"/>
      <c r="H38" s="5"/>
      <c r="I38" s="5"/>
      <c r="J38" s="5"/>
      <c r="K38" s="5"/>
    </row>
    <row r="39" spans="3:11" ht="12.75">
      <c r="C39" t="s">
        <v>32</v>
      </c>
      <c r="G39" s="5"/>
      <c r="H39" s="5"/>
      <c r="I39" s="5"/>
      <c r="J39" s="5"/>
      <c r="K39" s="5"/>
    </row>
    <row r="40" spans="3:11" ht="12.75">
      <c r="C40" t="s">
        <v>24</v>
      </c>
      <c r="G40" s="5"/>
      <c r="H40" s="5"/>
      <c r="I40" s="5"/>
      <c r="J40" s="5"/>
      <c r="K40" s="5"/>
    </row>
    <row r="41" spans="7:11" ht="12.75">
      <c r="G41" s="5"/>
      <c r="H41" s="5"/>
      <c r="I41" s="5"/>
      <c r="J41" s="5"/>
      <c r="K41" s="5"/>
    </row>
    <row r="42" spans="2:11" ht="12.75">
      <c r="B42" t="s">
        <v>33</v>
      </c>
      <c r="C42" t="s">
        <v>34</v>
      </c>
      <c r="G42" s="5">
        <v>0</v>
      </c>
      <c r="H42" s="6">
        <v>0</v>
      </c>
      <c r="I42" s="5"/>
      <c r="J42" s="5">
        <f>G42</f>
        <v>0</v>
      </c>
      <c r="K42" s="5">
        <v>0</v>
      </c>
    </row>
    <row r="43" spans="3:11" ht="12.75">
      <c r="C43" t="s">
        <v>35</v>
      </c>
      <c r="G43" s="5"/>
      <c r="H43" s="5"/>
      <c r="I43" s="5"/>
      <c r="J43" s="5"/>
      <c r="K43" s="5"/>
    </row>
    <row r="44" spans="7:11" ht="12.75">
      <c r="G44" s="5"/>
      <c r="H44" s="5"/>
      <c r="I44" s="5"/>
      <c r="J44" s="5"/>
      <c r="K44" s="5"/>
    </row>
    <row r="45" spans="2:11" ht="12.75">
      <c r="B45" t="s">
        <v>36</v>
      </c>
      <c r="C45" t="s">
        <v>37</v>
      </c>
      <c r="G45" s="5">
        <f>G36+G42</f>
        <v>66.7546499999998</v>
      </c>
      <c r="H45" s="5">
        <f>H36+H42</f>
        <v>-116.8789999999999</v>
      </c>
      <c r="I45" s="5"/>
      <c r="J45" s="5">
        <f>J36+J42</f>
        <v>2125.3785</v>
      </c>
      <c r="K45" s="5">
        <f>K36+K42</f>
        <v>121.91699999999992</v>
      </c>
    </row>
    <row r="46" spans="3:11" ht="12.75">
      <c r="C46" t="s">
        <v>38</v>
      </c>
      <c r="G46" s="5"/>
      <c r="H46" s="5"/>
      <c r="I46" s="5"/>
      <c r="J46" s="5"/>
      <c r="K46" s="5"/>
    </row>
    <row r="47" spans="7:11" ht="12.75">
      <c r="G47" s="5"/>
      <c r="H47" s="5"/>
      <c r="I47" s="5"/>
      <c r="J47" s="5"/>
      <c r="K47" s="5"/>
    </row>
    <row r="48" spans="2:11" ht="12.75">
      <c r="B48" t="s">
        <v>39</v>
      </c>
      <c r="C48" t="s">
        <v>40</v>
      </c>
      <c r="G48" s="5">
        <f>'[1]Q3 P&amp;L'!W26/1000</f>
        <v>-14</v>
      </c>
      <c r="H48" s="6">
        <v>0</v>
      </c>
      <c r="I48" s="5"/>
      <c r="J48" s="5">
        <f>'[1]GRP P&amp;L'!W25/1000</f>
        <v>-668</v>
      </c>
      <c r="K48" s="5">
        <v>0</v>
      </c>
    </row>
    <row r="49" spans="7:11" ht="12.75">
      <c r="G49" s="5"/>
      <c r="H49" s="5"/>
      <c r="I49" s="5"/>
      <c r="J49" s="5"/>
      <c r="K49" s="5"/>
    </row>
    <row r="50" spans="2:11" ht="12.75">
      <c r="B50" t="s">
        <v>41</v>
      </c>
      <c r="C50" t="s">
        <v>41</v>
      </c>
      <c r="D50" t="s">
        <v>42</v>
      </c>
      <c r="G50" s="5">
        <f>G45+G48</f>
        <v>52.7546499999998</v>
      </c>
      <c r="H50" s="5">
        <f>H45+H48</f>
        <v>-116.8789999999999</v>
      </c>
      <c r="I50" s="5"/>
      <c r="J50" s="5">
        <f>J45+J48</f>
        <v>1457.3784999999998</v>
      </c>
      <c r="K50" s="5">
        <f>K45+K48</f>
        <v>121.91699999999992</v>
      </c>
    </row>
    <row r="51" spans="4:11" ht="12.75">
      <c r="D51" t="s">
        <v>43</v>
      </c>
      <c r="G51" s="5"/>
      <c r="H51" s="5"/>
      <c r="I51" s="5"/>
      <c r="J51" s="5"/>
      <c r="K51" s="5"/>
    </row>
    <row r="52" spans="7:11" ht="12.75">
      <c r="G52" s="5"/>
      <c r="H52" s="5"/>
      <c r="I52" s="5"/>
      <c r="J52" s="5"/>
      <c r="K52" s="5"/>
    </row>
    <row r="53" spans="3:11" ht="12.75">
      <c r="C53" t="s">
        <v>44</v>
      </c>
      <c r="D53" t="s">
        <v>45</v>
      </c>
      <c r="G53" s="5">
        <f>-'[1]Q3 P&amp;L'!W30/1000</f>
        <v>20.697599999999998</v>
      </c>
      <c r="H53" s="6">
        <f>-'[1]1999 Q3 P&amp;L'!W30/1000</f>
        <v>-43.37634499999999</v>
      </c>
      <c r="I53" s="5"/>
      <c r="J53" s="5">
        <f>-'[1]GRP P&amp;L'!W29/1000</f>
        <v>-38.01665</v>
      </c>
      <c r="K53" s="5">
        <f>-'[1]1999 Q3 YTD P&amp;L'!W30/1000</f>
        <v>-99.42185250000001</v>
      </c>
    </row>
    <row r="54" spans="7:11" ht="12.75">
      <c r="G54" s="5"/>
      <c r="H54" s="5"/>
      <c r="I54" s="5"/>
      <c r="J54" s="5"/>
      <c r="K54" s="5"/>
    </row>
    <row r="55" spans="2:11" ht="12.75">
      <c r="B55" t="s">
        <v>46</v>
      </c>
      <c r="C55" t="s">
        <v>42</v>
      </c>
      <c r="G55" s="5">
        <f>G50-G53</f>
        <v>32.057049999999805</v>
      </c>
      <c r="H55" s="5">
        <f>H50-H53</f>
        <v>-73.50265499999992</v>
      </c>
      <c r="I55" s="5"/>
      <c r="J55" s="5">
        <f>J50-J53</f>
        <v>1495.3951499999998</v>
      </c>
      <c r="K55" s="5">
        <f>K50-K53</f>
        <v>221.33885249999992</v>
      </c>
    </row>
    <row r="56" spans="3:11" ht="12.75">
      <c r="C56" t="s">
        <v>47</v>
      </c>
      <c r="G56" s="5"/>
      <c r="H56" s="5"/>
      <c r="I56" s="5"/>
      <c r="J56" s="5"/>
      <c r="K56" s="5"/>
    </row>
    <row r="57" spans="7:11" ht="12.75">
      <c r="G57" s="5"/>
      <c r="H57" s="5"/>
      <c r="I57" s="5"/>
      <c r="J57" s="5"/>
      <c r="K57" s="5"/>
    </row>
    <row r="58" spans="2:11" ht="12.75">
      <c r="B58" t="s">
        <v>48</v>
      </c>
      <c r="C58" t="s">
        <v>41</v>
      </c>
      <c r="D58" t="s">
        <v>49</v>
      </c>
      <c r="G58" s="5">
        <v>0</v>
      </c>
      <c r="H58" s="6">
        <v>0</v>
      </c>
      <c r="I58" s="5"/>
      <c r="J58" s="5">
        <f>G58</f>
        <v>0</v>
      </c>
      <c r="K58" s="5">
        <v>0</v>
      </c>
    </row>
    <row r="59" spans="3:11" ht="12.75">
      <c r="C59" t="s">
        <v>44</v>
      </c>
      <c r="D59" t="s">
        <v>45</v>
      </c>
      <c r="G59" s="5">
        <v>0</v>
      </c>
      <c r="H59" s="6">
        <v>0</v>
      </c>
      <c r="I59" s="5"/>
      <c r="J59" s="5">
        <f>G59</f>
        <v>0</v>
      </c>
      <c r="K59" s="5">
        <v>0</v>
      </c>
    </row>
    <row r="60" spans="3:11" ht="12.75">
      <c r="C60" t="s">
        <v>50</v>
      </c>
      <c r="D60" t="s">
        <v>51</v>
      </c>
      <c r="G60" s="5">
        <v>0</v>
      </c>
      <c r="H60" s="6">
        <v>0</v>
      </c>
      <c r="I60" s="5"/>
      <c r="J60" s="5">
        <f>G60</f>
        <v>0</v>
      </c>
      <c r="K60" s="5">
        <v>0</v>
      </c>
    </row>
    <row r="61" spans="4:11" ht="12.75">
      <c r="D61" t="s">
        <v>52</v>
      </c>
      <c r="G61" s="5"/>
      <c r="H61" s="5"/>
      <c r="I61" s="5"/>
      <c r="J61" s="5"/>
      <c r="K61" s="5"/>
    </row>
    <row r="62" spans="7:11" ht="12.75">
      <c r="G62" s="5"/>
      <c r="H62" s="5"/>
      <c r="I62" s="5"/>
      <c r="J62" s="5"/>
      <c r="K62" s="5"/>
    </row>
    <row r="63" spans="2:13" ht="12.75">
      <c r="B63" t="s">
        <v>53</v>
      </c>
      <c r="C63" t="s">
        <v>54</v>
      </c>
      <c r="G63" s="5">
        <f>G55-G58-G59-G60</f>
        <v>32.057049999999805</v>
      </c>
      <c r="H63" s="5">
        <f>H55-H58-H59-H60</f>
        <v>-73.50265499999992</v>
      </c>
      <c r="I63" s="5"/>
      <c r="J63" s="5">
        <f>J55-J58-J59-J60</f>
        <v>1495.3951499999998</v>
      </c>
      <c r="K63" s="5">
        <f>K55-K58-K59-K60</f>
        <v>221.33885249999992</v>
      </c>
      <c r="M63" s="10">
        <f>'[1]GRP P&amp;L'!W31/1000</f>
        <v>1495.3951499999998</v>
      </c>
    </row>
    <row r="64" spans="3:11" ht="12.75">
      <c r="C64" t="s">
        <v>55</v>
      </c>
      <c r="G64" s="5"/>
      <c r="H64" s="5"/>
      <c r="I64" s="5"/>
      <c r="J64" s="5"/>
      <c r="K64" s="5"/>
    </row>
    <row r="65" spans="3:11" ht="12.75">
      <c r="C65" t="s">
        <v>56</v>
      </c>
      <c r="G65" s="5"/>
      <c r="H65" s="5"/>
      <c r="I65" s="5"/>
      <c r="J65" s="5"/>
      <c r="K65" s="5"/>
    </row>
    <row r="66" spans="7:11" ht="12.75">
      <c r="G66" s="5"/>
      <c r="H66" s="5"/>
      <c r="I66" s="5"/>
      <c r="J66" s="5"/>
      <c r="K66" s="5"/>
    </row>
    <row r="67" spans="1:11" ht="12.75">
      <c r="A67">
        <v>3</v>
      </c>
      <c r="B67" t="s">
        <v>14</v>
      </c>
      <c r="C67" t="s">
        <v>57</v>
      </c>
      <c r="G67" s="5"/>
      <c r="H67" s="5"/>
      <c r="I67" s="5"/>
      <c r="J67" s="5"/>
      <c r="K67" s="5"/>
    </row>
    <row r="68" spans="3:11" ht="12.75">
      <c r="C68" t="s">
        <v>58</v>
      </c>
      <c r="G68" s="5"/>
      <c r="H68" s="5"/>
      <c r="I68" s="5"/>
      <c r="J68" s="5"/>
      <c r="K68" s="5"/>
    </row>
    <row r="69" spans="3:11" ht="12.75">
      <c r="C69" t="s">
        <v>59</v>
      </c>
      <c r="G69" s="5"/>
      <c r="H69" s="5"/>
      <c r="I69" s="5"/>
      <c r="J69" s="5"/>
      <c r="K69" s="5"/>
    </row>
    <row r="70" spans="7:11" ht="12.75">
      <c r="G70" s="5"/>
      <c r="H70" s="5"/>
      <c r="I70" s="5"/>
      <c r="J70" s="5"/>
      <c r="K70" s="5"/>
    </row>
    <row r="71" spans="3:11" ht="12.75">
      <c r="C71" t="s">
        <v>41</v>
      </c>
      <c r="D71" t="s">
        <v>60</v>
      </c>
      <c r="F71" s="5">
        <v>19999000</v>
      </c>
      <c r="G71" s="11">
        <f>G55*1000/$F$71*100</f>
        <v>0.16029326466323218</v>
      </c>
      <c r="H71" s="11">
        <f>H55*1000/$F$71*100</f>
        <v>-0.3675316515825788</v>
      </c>
      <c r="I71" s="5"/>
      <c r="J71" s="11">
        <f>J55*1000/$F$71*100</f>
        <v>7.477349617480873</v>
      </c>
      <c r="K71" s="11">
        <f>K55*1000/$F$71*100</f>
        <v>1.1067495999799986</v>
      </c>
    </row>
    <row r="72" spans="4:11" ht="12.75">
      <c r="D72" t="s">
        <v>61</v>
      </c>
      <c r="G72" s="5"/>
      <c r="H72" s="5"/>
      <c r="I72" s="5"/>
      <c r="J72" s="5"/>
      <c r="K72" s="5"/>
    </row>
    <row r="73" spans="7:11" ht="12.75">
      <c r="G73" s="5"/>
      <c r="H73" s="5"/>
      <c r="I73" s="5"/>
      <c r="J73" s="5"/>
      <c r="K73" s="5"/>
    </row>
    <row r="74" spans="3:11" ht="12.75">
      <c r="C74" t="s">
        <v>44</v>
      </c>
      <c r="D74" t="s">
        <v>62</v>
      </c>
      <c r="F74" s="9">
        <f>F71</f>
        <v>19999000</v>
      </c>
      <c r="G74" s="11">
        <f>G55*1000/$F$74*100</f>
        <v>0.16029326466323218</v>
      </c>
      <c r="H74" s="11">
        <f>H55*1000/$F$74*100</f>
        <v>-0.3675316515825788</v>
      </c>
      <c r="I74" s="5"/>
      <c r="J74" s="11">
        <f>J55*1000/$F$74*100</f>
        <v>7.477349617480873</v>
      </c>
      <c r="K74" s="11">
        <f>K55*1000/$F$74*100</f>
        <v>1.1067495999799986</v>
      </c>
    </row>
    <row r="75" spans="4:11" ht="12.75">
      <c r="D75" t="s">
        <v>61</v>
      </c>
      <c r="G75" s="5"/>
      <c r="H75" s="5"/>
      <c r="I75" s="5"/>
      <c r="J75" s="5"/>
      <c r="K75" s="5"/>
    </row>
    <row r="76" spans="7:11" ht="12.75">
      <c r="G76" s="5"/>
      <c r="H76" s="5"/>
      <c r="I76" s="5"/>
      <c r="J76" s="5"/>
      <c r="K76" s="5"/>
    </row>
    <row r="77" spans="7:11" ht="12.75">
      <c r="G77" s="5"/>
      <c r="H77" s="5"/>
      <c r="I77" s="5"/>
      <c r="J77" s="5"/>
      <c r="K77" s="5"/>
    </row>
    <row r="78" spans="7:11" ht="12.75">
      <c r="G78" s="5"/>
      <c r="H78" s="5"/>
      <c r="I78" s="5"/>
      <c r="J78" s="5"/>
      <c r="K78" s="5"/>
    </row>
    <row r="79" spans="7:11" ht="12.75">
      <c r="G79" s="5"/>
      <c r="H79" s="5"/>
      <c r="I79" s="5"/>
      <c r="J79" s="5"/>
      <c r="K79" s="5"/>
    </row>
    <row r="80" spans="7:11" ht="12.75">
      <c r="G80" s="5"/>
      <c r="H80" s="5"/>
      <c r="I80" s="5"/>
      <c r="J80" s="5"/>
      <c r="K80" s="5"/>
    </row>
    <row r="81" spans="7:11" ht="12.75">
      <c r="G81" s="5"/>
      <c r="H81" s="5"/>
      <c r="I81" s="5"/>
      <c r="J81" s="5"/>
      <c r="K81" s="5"/>
    </row>
    <row r="82" spans="7:11" ht="12.75">
      <c r="G82" s="5"/>
      <c r="H82" s="5"/>
      <c r="I82" s="5"/>
      <c r="J82" s="5"/>
      <c r="K82" s="5"/>
    </row>
    <row r="83" spans="7:11" ht="12.75">
      <c r="G83" s="5"/>
      <c r="H83" s="5"/>
      <c r="I83" s="5"/>
      <c r="J83" s="5"/>
      <c r="K83" s="5"/>
    </row>
    <row r="84" spans="7:11" ht="12.75">
      <c r="G84" s="5"/>
      <c r="H84" s="5"/>
      <c r="I84" s="5"/>
      <c r="J84" s="5"/>
      <c r="K84" s="5"/>
    </row>
    <row r="85" spans="7:11" ht="12.75">
      <c r="G85" s="5"/>
      <c r="H85" s="5"/>
      <c r="I85" s="5"/>
      <c r="J85" s="5"/>
      <c r="K85" s="5"/>
    </row>
    <row r="86" spans="7:11" ht="12.75">
      <c r="G86" s="5"/>
      <c r="H86" s="5"/>
      <c r="I86" s="5"/>
      <c r="J86" s="5"/>
      <c r="K86" s="5"/>
    </row>
    <row r="87" spans="7:11" ht="12.75">
      <c r="G87" s="5"/>
      <c r="H87" s="5"/>
      <c r="I87" s="5"/>
      <c r="J87" s="5"/>
      <c r="K87" s="5"/>
    </row>
    <row r="88" spans="7:11" ht="12.75">
      <c r="G88" s="5"/>
      <c r="H88" s="5"/>
      <c r="I88" s="5"/>
      <c r="J88" s="5"/>
      <c r="K88" s="5"/>
    </row>
    <row r="89" spans="7:11" ht="12.75">
      <c r="G89" s="5"/>
      <c r="H89" s="5"/>
      <c r="I89" s="5"/>
      <c r="J89" s="5"/>
      <c r="K89" s="5"/>
    </row>
    <row r="90" spans="7:11" ht="12.75">
      <c r="G90" s="5"/>
      <c r="H90" s="5"/>
      <c r="I90" s="5"/>
      <c r="J90" s="5"/>
      <c r="K90" s="5"/>
    </row>
    <row r="91" spans="7:11" ht="12.75">
      <c r="G91" s="5"/>
      <c r="H91" s="5"/>
      <c r="I91" s="5"/>
      <c r="J91" s="5"/>
      <c r="K91" s="5"/>
    </row>
    <row r="92" spans="7:11" ht="12.75">
      <c r="G92" s="5"/>
      <c r="H92" s="5"/>
      <c r="I92" s="5"/>
      <c r="J92" s="5"/>
      <c r="K92" s="5"/>
    </row>
    <row r="93" spans="7:11" ht="12.75">
      <c r="G93" s="5"/>
      <c r="H93" s="5"/>
      <c r="I93" s="5"/>
      <c r="J93" s="5"/>
      <c r="K93" s="5"/>
    </row>
    <row r="94" spans="7:11" ht="12.75">
      <c r="G94" s="5"/>
      <c r="H94" s="5"/>
      <c r="I94" s="5"/>
      <c r="J94" s="5"/>
      <c r="K94" s="5"/>
    </row>
    <row r="95" spans="7:11" ht="12.75">
      <c r="G95" s="5"/>
      <c r="H95" s="5"/>
      <c r="I95" s="5"/>
      <c r="J95" s="5"/>
      <c r="K95" s="5"/>
    </row>
    <row r="96" spans="7:11" ht="12.75">
      <c r="G96" s="5"/>
      <c r="H96" s="5"/>
      <c r="I96" s="5"/>
      <c r="J96" s="5"/>
      <c r="K96" s="5"/>
    </row>
    <row r="97" spans="7:11" ht="12.75">
      <c r="G97" s="5"/>
      <c r="H97" s="5"/>
      <c r="I97" s="5"/>
      <c r="J97" s="5"/>
      <c r="K97" s="5"/>
    </row>
    <row r="98" spans="7:11" ht="12.75">
      <c r="G98" s="5"/>
      <c r="H98" s="5"/>
      <c r="I98" s="5"/>
      <c r="J98" s="5"/>
      <c r="K98" s="5"/>
    </row>
    <row r="99" spans="7:11" ht="12.75">
      <c r="G99" s="5"/>
      <c r="H99" s="5"/>
      <c r="I99" s="5"/>
      <c r="J99" s="5"/>
      <c r="K99" s="5"/>
    </row>
  </sheetData>
  <mergeCells count="2">
    <mergeCell ref="G11:H11"/>
    <mergeCell ref="J11:K11"/>
  </mergeCells>
  <printOptions/>
  <pageMargins left="0.75" right="0.75" top="1" bottom="1" header="0.5" footer="0.5"/>
  <pageSetup fitToHeight="1" fitToWidth="1" horizontalDpi="300" verticalDpi="300" orientation="portrait" paperSize="9" scale="66" r:id="rId2"/>
  <headerFooter alignWithMargins="0">
    <oddHeader>&amp;L&amp;8F/n : &amp;F/&amp;A&amp;R&amp;8&amp;D &amp;T</oddHeader>
    <oddFooter>&amp;R&amp;8Page &amp;P of &amp;N</oddFooter>
  </headerFooter>
  <rowBreaks count="1" manualBreakCount="1">
    <brk id="5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Chong See Teck</dc:creator>
  <cp:keywords/>
  <dc:description/>
  <cp:lastModifiedBy>Chong See Teck</cp:lastModifiedBy>
  <cp:lastPrinted>2000-04-17T07:52:31Z</cp:lastPrinted>
  <dcterms:created xsi:type="dcterms:W3CDTF">2000-04-17T07:51:07Z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